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<sst xmlns="http://schemas.openxmlformats.org/spreadsheetml/2006/main" count="139" uniqueCount="46">
  <si>
    <t xml:space="preserve">Frostbite Race #3</t>
  </si>
  <si>
    <t xml:space="preserve">Boat</t>
  </si>
  <si>
    <t xml:space="preserve">Class</t>
  </si>
  <si>
    <t xml:space="preserve">Make/Model</t>
  </si>
  <si>
    <t xml:space="preserve">Start Time</t>
  </si>
  <si>
    <t xml:space="preserve">Finish time</t>
  </si>
  <si>
    <t xml:space="preserve">Elapsed Time</t>
  </si>
  <si>
    <t xml:space="preserve">Rating</t>
  </si>
  <si>
    <t xml:space="preserve">Factor =650/(550+Rating)</t>
  </si>
  <si>
    <t xml:space="preserve">Corrected Time</t>
  </si>
  <si>
    <t xml:space="preserve">Place/Points</t>
  </si>
  <si>
    <t xml:space="preserve">Race #1</t>
  </si>
  <si>
    <t xml:space="preserve">Long Course</t>
  </si>
  <si>
    <t xml:space="preserve">C Student</t>
  </si>
  <si>
    <t xml:space="preserve">Spinnaker</t>
  </si>
  <si>
    <t xml:space="preserve">J/100</t>
  </si>
  <si>
    <t xml:space="preserve">High Visibility</t>
  </si>
  <si>
    <t xml:space="preserve">J/105</t>
  </si>
  <si>
    <t xml:space="preserve">Vortex</t>
  </si>
  <si>
    <t xml:space="preserve">J/70</t>
  </si>
  <si>
    <t xml:space="preserve">Stingray</t>
  </si>
  <si>
    <t xml:space="preserve">J/71</t>
  </si>
  <si>
    <t xml:space="preserve">Scarlett</t>
  </si>
  <si>
    <t xml:space="preserve">J/24</t>
  </si>
  <si>
    <t xml:space="preserve">Bonnie Blue</t>
  </si>
  <si>
    <t xml:space="preserve">ROGUE</t>
  </si>
  <si>
    <t xml:space="preserve">Short Course</t>
  </si>
  <si>
    <t xml:space="preserve">Summer Wind</t>
  </si>
  <si>
    <t xml:space="preserve">Non Spinnaker</t>
  </si>
  <si>
    <t xml:space="preserve">Sabre 28</t>
  </si>
  <si>
    <t xml:space="preserve">Sweet Caroline</t>
  </si>
  <si>
    <t xml:space="preserve">Mariner 19</t>
  </si>
  <si>
    <t xml:space="preserve">Orkia</t>
  </si>
  <si>
    <t xml:space="preserve">Macgregor 26S</t>
  </si>
  <si>
    <t xml:space="preserve">Cuarentena</t>
  </si>
  <si>
    <t xml:space="preserve">Catalina 25</t>
  </si>
  <si>
    <t xml:space="preserve">Yankee</t>
  </si>
  <si>
    <t xml:space="preserve">Rhodes 19</t>
  </si>
  <si>
    <t xml:space="preserve">Scholar</t>
  </si>
  <si>
    <t xml:space="preserve">Susan B</t>
  </si>
  <si>
    <t xml:space="preserve">Race #2</t>
  </si>
  <si>
    <t xml:space="preserve">DNC</t>
  </si>
  <si>
    <t xml:space="preserve">Withdrew</t>
  </si>
  <si>
    <t xml:space="preserve">For the Day</t>
  </si>
  <si>
    <t xml:space="preserve">Total</t>
  </si>
  <si>
    <t xml:space="preserve">Place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</si>
</sst>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hh:mm:ss"/>
    <numFmt numFmtId="166" formatCode="0.0000"/>
    <numFmt numFmtId="167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f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H47" activeCellId="0" sqref="H47"/>
    </sheetView>
  </sheetViews>
  <sheetFormatPr defaultColWidth="11.58984375" defaultRowHeight="12.8" zeroHeight="false" outlineLevelRow="0" outlineLevelCol="0"/>
  <cols>
    <col collapsed="false" customWidth="true" hidden="false" outlineLevel="0" max="1" min="1" style="1" width="18.19"/>
    <col collapsed="false" customWidth="true" hidden="false" outlineLevel="0" max="2" min="2" style="1" width="14.01"/>
    <col collapsed="false" customWidth="true" hidden="false" outlineLevel="0" max="3" min="3" style="1" width="14.37"/>
    <col collapsed="false" customWidth="true" hidden="false" outlineLevel="0" max="4" min="4" style="2" width="11.52"/>
    <col collapsed="false" customWidth="true" hidden="false" outlineLevel="0" max="5" min="5" style="2" width="10.46"/>
    <col collapsed="false" customWidth="true" hidden="false" outlineLevel="0" max="6" min="6" style="2" width="12.42"/>
    <col collapsed="false" customWidth="true" hidden="false" outlineLevel="0" max="8" min="8" style="3" width="22.28"/>
    <col collapsed="false" customWidth="true" hidden="false" outlineLevel="0" max="9" min="9" style="2" width="13.65"/>
  </cols>
  <sheetData>
    <row r="1" s="4" customFormat="true" ht="12.8" hidden="false" customHeight="false" outlineLevel="0" collapsed="false">
      <c r="A1" s="4" t="s">
        <v>0</v>
      </c>
      <c r="D1" s="5"/>
      <c r="E1" s="5"/>
      <c r="F1" s="5"/>
      <c r="H1" s="6"/>
      <c r="I1" s="5"/>
    </row>
    <row r="2" s="4" customFormat="true" ht="12.8" hidden="false" customHeight="false" outlineLevel="0" collapsed="false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8" t="s">
        <v>9</v>
      </c>
      <c r="J2" s="7" t="s">
        <v>10</v>
      </c>
    </row>
    <row r="3" s="4" customFormat="true" ht="12.8" hidden="false" customHeight="false" outlineLevel="0" collapsed="false">
      <c r="A3" s="7" t="s">
        <v>11</v>
      </c>
      <c r="B3" s="7"/>
      <c r="C3" s="7"/>
      <c r="D3" s="8"/>
      <c r="E3" s="8"/>
      <c r="F3" s="8"/>
      <c r="G3" s="9"/>
      <c r="H3" s="10"/>
      <c r="I3" s="8"/>
      <c r="J3" s="7"/>
    </row>
    <row r="4" s="4" customFormat="true" ht="12.8" hidden="false" customHeight="false" outlineLevel="0" collapsed="false">
      <c r="A4" s="7" t="s">
        <v>12</v>
      </c>
      <c r="B4" s="7"/>
      <c r="C4" s="7"/>
      <c r="D4" s="8"/>
      <c r="E4" s="8"/>
      <c r="F4" s="8"/>
      <c r="G4" s="9"/>
      <c r="H4" s="10"/>
      <c r="I4" s="8"/>
      <c r="J4" s="7"/>
    </row>
    <row r="5" s="4" customFormat="true" ht="12.8" hidden="false" customHeight="false" outlineLevel="0" collapsed="false">
      <c r="A5" s="11" t="s">
        <v>13</v>
      </c>
      <c r="B5" s="11" t="s">
        <v>14</v>
      </c>
      <c r="C5" s="11" t="s">
        <v>15</v>
      </c>
      <c r="D5" s="12" t="n">
        <v>0.0486111111111111</v>
      </c>
      <c r="E5" s="12" t="n">
        <v>0.0843171296296296</v>
      </c>
      <c r="F5" s="12" t="n">
        <f aca="false">E5-D5</f>
        <v>0.0357060185185185</v>
      </c>
      <c r="G5" s="11" t="n">
        <v>93</v>
      </c>
      <c r="H5" s="13" t="n">
        <f aca="false">650/(550+G5)</f>
        <v>1.01088646967341</v>
      </c>
      <c r="I5" s="12" t="n">
        <f aca="false">F5*H5</f>
        <v>0.0360947310062784</v>
      </c>
      <c r="J5" s="7" t="n">
        <v>4</v>
      </c>
    </row>
    <row r="6" s="4" customFormat="true" ht="12.8" hidden="false" customHeight="false" outlineLevel="0" collapsed="false">
      <c r="A6" s="11" t="s">
        <v>16</v>
      </c>
      <c r="B6" s="11" t="s">
        <v>14</v>
      </c>
      <c r="C6" s="11" t="s">
        <v>17</v>
      </c>
      <c r="D6" s="12" t="n">
        <v>0.0486111111111111</v>
      </c>
      <c r="E6" s="12" t="n">
        <v>0.080787037037037</v>
      </c>
      <c r="F6" s="12" t="n">
        <f aca="false">E6-D6</f>
        <v>0.0321759259259259</v>
      </c>
      <c r="G6" s="11" t="n">
        <v>90</v>
      </c>
      <c r="H6" s="13" t="n">
        <f aca="false">650/(550+G6)</f>
        <v>1.015625</v>
      </c>
      <c r="I6" s="12" t="n">
        <f aca="false">F6*H6</f>
        <v>0.0326786747685185</v>
      </c>
      <c r="J6" s="7" t="n">
        <v>2</v>
      </c>
    </row>
    <row r="7" s="4" customFormat="true" ht="12.8" hidden="false" customHeight="false" outlineLevel="0" collapsed="false">
      <c r="A7" s="11" t="s">
        <v>18</v>
      </c>
      <c r="B7" s="11" t="s">
        <v>14</v>
      </c>
      <c r="C7" s="11" t="s">
        <v>19</v>
      </c>
      <c r="D7" s="12" t="n">
        <v>0.0486111111111111</v>
      </c>
      <c r="E7" s="12" t="n">
        <v>0.0796643518518519</v>
      </c>
      <c r="F7" s="12" t="n">
        <f aca="false">E7-D7</f>
        <v>0.0310532407407407</v>
      </c>
      <c r="G7" s="11" t="n">
        <v>120</v>
      </c>
      <c r="H7" s="13" t="n">
        <f aca="false">650/(550+G7)</f>
        <v>0.970149253731343</v>
      </c>
      <c r="I7" s="12" t="n">
        <f aca="false">F7*H7</f>
        <v>0.0301262783305694</v>
      </c>
      <c r="J7" s="7" t="n">
        <v>1</v>
      </c>
    </row>
    <row r="8" s="4" customFormat="true" ht="12.8" hidden="false" customHeight="false" outlineLevel="0" collapsed="false">
      <c r="A8" s="11" t="s">
        <v>20</v>
      </c>
      <c r="B8" s="11" t="s">
        <v>14</v>
      </c>
      <c r="C8" s="11" t="s">
        <v>21</v>
      </c>
      <c r="D8" s="12" t="n">
        <v>0.0486111111111111</v>
      </c>
      <c r="E8" s="12" t="n">
        <v>0.0840393518518519</v>
      </c>
      <c r="F8" s="12" t="n">
        <f aca="false">E8-D8</f>
        <v>0.0354282407407407</v>
      </c>
      <c r="G8" s="11" t="n">
        <v>120</v>
      </c>
      <c r="H8" s="13" t="n">
        <f aca="false">650/(550+G8)</f>
        <v>0.970149253731343</v>
      </c>
      <c r="I8" s="12" t="n">
        <f aca="false">F8*H8</f>
        <v>0.034370681315644</v>
      </c>
      <c r="J8" s="7" t="n">
        <v>3</v>
      </c>
    </row>
    <row r="9" s="4" customFormat="true" ht="12.8" hidden="false" customHeight="false" outlineLevel="0" collapsed="false">
      <c r="A9" s="11" t="s">
        <v>22</v>
      </c>
      <c r="B9" s="11" t="s">
        <v>23</v>
      </c>
      <c r="C9" s="11" t="s">
        <v>23</v>
      </c>
      <c r="D9" s="12" t="n">
        <v>0.0486111111111111</v>
      </c>
      <c r="E9" s="12" t="n">
        <v>0.0859259259259259</v>
      </c>
      <c r="F9" s="12" t="n">
        <f aca="false">E9-D9</f>
        <v>0.0373148148148148</v>
      </c>
      <c r="G9" s="11" t="n">
        <v>171</v>
      </c>
      <c r="H9" s="13" t="n">
        <f aca="false">650/(550+G9)</f>
        <v>0.901525658807212</v>
      </c>
      <c r="I9" s="12" t="n">
        <f aca="false">F9*H9</f>
        <v>0.0336402630091951</v>
      </c>
      <c r="J9" s="7" t="n">
        <v>3</v>
      </c>
    </row>
    <row r="10" s="4" customFormat="true" ht="12.8" hidden="false" customHeight="false" outlineLevel="0" collapsed="false">
      <c r="A10" s="11" t="s">
        <v>24</v>
      </c>
      <c r="B10" s="11" t="s">
        <v>23</v>
      </c>
      <c r="C10" s="11" t="s">
        <v>23</v>
      </c>
      <c r="D10" s="12" t="n">
        <v>0.0486111111111111</v>
      </c>
      <c r="E10" s="12" t="n">
        <v>0.0832523148148148</v>
      </c>
      <c r="F10" s="12" t="n">
        <f aca="false">E10-D10</f>
        <v>0.0346412037037037</v>
      </c>
      <c r="G10" s="11" t="n">
        <v>171</v>
      </c>
      <c r="H10" s="13" t="n">
        <f aca="false">650/(550+G10)</f>
        <v>0.901525658807212</v>
      </c>
      <c r="I10" s="12" t="n">
        <f aca="false">F10*H10</f>
        <v>0.0312299339908563</v>
      </c>
      <c r="J10" s="7" t="n">
        <v>1</v>
      </c>
    </row>
    <row r="11" s="4" customFormat="true" ht="12.8" hidden="false" customHeight="false" outlineLevel="0" collapsed="false">
      <c r="A11" s="11" t="s">
        <v>25</v>
      </c>
      <c r="B11" s="11" t="s">
        <v>23</v>
      </c>
      <c r="C11" s="11" t="s">
        <v>23</v>
      </c>
      <c r="D11" s="12" t="n">
        <v>0.0486111111111111</v>
      </c>
      <c r="E11" s="12" t="n">
        <v>0.0845833333333333</v>
      </c>
      <c r="F11" s="12" t="n">
        <f aca="false">E11-D11</f>
        <v>0.0359722222222222</v>
      </c>
      <c r="G11" s="11" t="n">
        <v>171</v>
      </c>
      <c r="H11" s="13" t="n">
        <f aca="false">650/(550+G11)</f>
        <v>0.901525658807212</v>
      </c>
      <c r="I11" s="12" t="n">
        <f aca="false">F11*H11</f>
        <v>0.0324298813376483</v>
      </c>
      <c r="J11" s="7" t="n">
        <v>2</v>
      </c>
    </row>
    <row r="12" s="4" customFormat="true" ht="12.8" hidden="false" customHeight="false" outlineLevel="0" collapsed="false">
      <c r="A12" s="7" t="s">
        <v>26</v>
      </c>
      <c r="B12" s="11"/>
      <c r="C12" s="11"/>
      <c r="D12" s="12"/>
      <c r="E12" s="12"/>
      <c r="F12" s="12"/>
      <c r="G12" s="11"/>
      <c r="H12" s="13"/>
      <c r="I12" s="12"/>
      <c r="J12" s="7"/>
    </row>
    <row r="13" s="4" customFormat="true" ht="12.8" hidden="false" customHeight="false" outlineLevel="0" collapsed="false">
      <c r="A13" s="11" t="s">
        <v>27</v>
      </c>
      <c r="B13" s="11" t="s">
        <v>28</v>
      </c>
      <c r="C13" s="11" t="s">
        <v>29</v>
      </c>
      <c r="D13" s="12" t="n">
        <v>0.0548611111111111</v>
      </c>
      <c r="E13" s="12" t="n">
        <v>0.0883101851851852</v>
      </c>
      <c r="F13" s="12" t="n">
        <f aca="false">E13-D13</f>
        <v>0.0334490740740741</v>
      </c>
      <c r="G13" s="11" t="n">
        <v>210</v>
      </c>
      <c r="H13" s="13" t="n">
        <f aca="false">650/(550+G13)</f>
        <v>0.855263157894737</v>
      </c>
      <c r="I13" s="12" t="n">
        <f aca="false">F13*H13</f>
        <v>0.0286077607212476</v>
      </c>
      <c r="J13" s="7" t="n">
        <v>1</v>
      </c>
    </row>
    <row r="14" s="4" customFormat="true" ht="12.8" hidden="false" customHeight="false" outlineLevel="0" collapsed="false">
      <c r="A14" s="11" t="s">
        <v>30</v>
      </c>
      <c r="B14" s="11" t="s">
        <v>28</v>
      </c>
      <c r="C14" s="11" t="s">
        <v>31</v>
      </c>
      <c r="D14" s="12" t="n">
        <v>0.0548611111111111</v>
      </c>
      <c r="E14" s="12" t="n">
        <v>0.0956018518518519</v>
      </c>
      <c r="F14" s="12" t="n">
        <f aca="false">E14-D14</f>
        <v>0.0407407407407407</v>
      </c>
      <c r="G14" s="11" t="n">
        <v>294</v>
      </c>
      <c r="H14" s="13" t="n">
        <f aca="false">650/(550+G14)</f>
        <v>0.770142180094787</v>
      </c>
      <c r="I14" s="12" t="n">
        <f aca="false">F14*H14</f>
        <v>0.0313761628927506</v>
      </c>
      <c r="J14" s="7" t="n">
        <v>2</v>
      </c>
    </row>
    <row r="15" s="4" customFormat="true" ht="12.8" hidden="false" customHeight="false" outlineLevel="0" collapsed="false">
      <c r="A15" s="11" t="s">
        <v>32</v>
      </c>
      <c r="B15" s="11" t="s">
        <v>28</v>
      </c>
      <c r="C15" s="11" t="s">
        <v>33</v>
      </c>
      <c r="D15" s="12" t="n">
        <v>0.0548611111111111</v>
      </c>
      <c r="E15" s="12" t="n">
        <v>0.0960185185185185</v>
      </c>
      <c r="F15" s="12" t="n">
        <f aca="false">E15-D15</f>
        <v>0.0411574074074074</v>
      </c>
      <c r="G15" s="11" t="n">
        <v>222</v>
      </c>
      <c r="H15" s="13" t="n">
        <f aca="false">650/(550+G15)</f>
        <v>0.841968911917098</v>
      </c>
      <c r="I15" s="12" t="n">
        <f aca="false">F15*H15</f>
        <v>0.0346532575321435</v>
      </c>
      <c r="J15" s="7" t="n">
        <v>3</v>
      </c>
    </row>
    <row r="16" s="4" customFormat="true" ht="12.8" hidden="false" customHeight="false" outlineLevel="0" collapsed="false">
      <c r="A16" s="11" t="s">
        <v>34</v>
      </c>
      <c r="B16" s="11" t="s">
        <v>28</v>
      </c>
      <c r="C16" s="11" t="s">
        <v>35</v>
      </c>
      <c r="D16" s="12" t="n">
        <v>0.0548611111111111</v>
      </c>
      <c r="E16" s="12" t="n">
        <v>0.101423611111111</v>
      </c>
      <c r="F16" s="12" t="n">
        <f aca="false">E16-D16</f>
        <v>0.0465625</v>
      </c>
      <c r="G16" s="11" t="n">
        <v>228</v>
      </c>
      <c r="H16" s="13" t="n">
        <f aca="false">650/(550+G16)</f>
        <v>0.83547557840617</v>
      </c>
      <c r="I16" s="12" t="n">
        <f aca="false">F16*H16</f>
        <v>0.0389018316195373</v>
      </c>
      <c r="J16" s="7" t="n">
        <v>4</v>
      </c>
    </row>
    <row r="17" s="4" customFormat="true" ht="12.8" hidden="false" customHeight="false" outlineLevel="0" collapsed="false">
      <c r="A17" s="11" t="s">
        <v>36</v>
      </c>
      <c r="B17" s="11" t="s">
        <v>37</v>
      </c>
      <c r="C17" s="11" t="s">
        <v>37</v>
      </c>
      <c r="D17" s="12" t="n">
        <v>0.0548611111111111</v>
      </c>
      <c r="E17" s="12" t="n">
        <v>0.092349537037037</v>
      </c>
      <c r="F17" s="12" t="n">
        <f aca="false">E17-D17</f>
        <v>0.0374884259259259</v>
      </c>
      <c r="G17" s="11" t="n">
        <v>234</v>
      </c>
      <c r="H17" s="13" t="n">
        <f aca="false">650/(550+G17)</f>
        <v>0.829081632653061</v>
      </c>
      <c r="I17" s="12" t="n">
        <f aca="false">F17*H17</f>
        <v>0.03108096537226</v>
      </c>
      <c r="J17" s="7" t="n">
        <v>3</v>
      </c>
    </row>
    <row r="18" s="4" customFormat="true" ht="12.8" hidden="false" customHeight="false" outlineLevel="0" collapsed="false">
      <c r="A18" s="11" t="s">
        <v>38</v>
      </c>
      <c r="B18" s="11" t="s">
        <v>37</v>
      </c>
      <c r="C18" s="11" t="s">
        <v>37</v>
      </c>
      <c r="D18" s="12" t="n">
        <v>0.0548611111111111</v>
      </c>
      <c r="E18" s="12" t="n">
        <v>0.0887731481481481</v>
      </c>
      <c r="F18" s="12" t="n">
        <f aca="false">E18-D18</f>
        <v>0.033912037037037</v>
      </c>
      <c r="G18" s="11" t="n">
        <v>234</v>
      </c>
      <c r="H18" s="13" t="n">
        <f aca="false">650/(550+G18)</f>
        <v>0.829081632653061</v>
      </c>
      <c r="I18" s="12" t="n">
        <f aca="false">F18*H18</f>
        <v>0.0281158470332578</v>
      </c>
      <c r="J18" s="7" t="n">
        <v>1</v>
      </c>
    </row>
    <row r="19" customFormat="false" ht="12.8" hidden="false" customHeight="false" outlineLevel="0" collapsed="false">
      <c r="A19" s="11" t="s">
        <v>39</v>
      </c>
      <c r="B19" s="11" t="s">
        <v>37</v>
      </c>
      <c r="C19" s="11" t="s">
        <v>37</v>
      </c>
      <c r="D19" s="12" t="n">
        <v>0.0548611111111111</v>
      </c>
      <c r="E19" s="12" t="n">
        <v>0.0917824074074074</v>
      </c>
      <c r="F19" s="12" t="n">
        <f aca="false">E19-D19</f>
        <v>0.0369212962962963</v>
      </c>
      <c r="G19" s="11" t="n">
        <v>234</v>
      </c>
      <c r="H19" s="13" t="n">
        <f aca="false">650/(550+G19)</f>
        <v>0.829081632653061</v>
      </c>
      <c r="I19" s="12" t="n">
        <f aca="false">F19*H19</f>
        <v>0.0306107686130008</v>
      </c>
      <c r="J19" s="11" t="n">
        <v>2</v>
      </c>
    </row>
    <row r="20" customFormat="false" ht="12.8" hidden="false" customHeight="false" outlineLevel="0" collapsed="false">
      <c r="A20" s="11"/>
      <c r="B20" s="11"/>
      <c r="C20" s="11"/>
      <c r="D20" s="12"/>
      <c r="E20" s="12"/>
      <c r="F20" s="12"/>
      <c r="G20" s="11"/>
      <c r="H20" s="13"/>
      <c r="I20" s="12"/>
      <c r="J20" s="11"/>
    </row>
    <row r="21" customFormat="false" ht="12.8" hidden="false" customHeight="false" outlineLevel="0" collapsed="false">
      <c r="A21" s="7" t="s">
        <v>40</v>
      </c>
      <c r="B21" s="11"/>
      <c r="C21" s="11"/>
      <c r="D21" s="12"/>
      <c r="E21" s="12"/>
      <c r="F21" s="12"/>
      <c r="G21" s="11"/>
      <c r="H21" s="13"/>
      <c r="I21" s="12"/>
      <c r="J21" s="11"/>
    </row>
    <row r="22" customFormat="false" ht="12.8" hidden="false" customHeight="false" outlineLevel="0" collapsed="false">
      <c r="A22" s="7" t="s">
        <v>12</v>
      </c>
      <c r="B22" s="11"/>
      <c r="C22" s="11"/>
      <c r="D22" s="12"/>
      <c r="E22" s="12"/>
      <c r="F22" s="12"/>
      <c r="G22" s="11"/>
      <c r="H22" s="13"/>
      <c r="I22" s="12"/>
      <c r="J22" s="11"/>
    </row>
    <row r="23" customFormat="false" ht="12.8" hidden="false" customHeight="false" outlineLevel="0" collapsed="false">
      <c r="A23" s="11" t="s">
        <v>13</v>
      </c>
      <c r="B23" s="11" t="s">
        <v>14</v>
      </c>
      <c r="C23" s="11" t="s">
        <v>15</v>
      </c>
      <c r="D23" s="12" t="n">
        <v>0.0902777777777778</v>
      </c>
      <c r="E23" s="12" t="n">
        <v>0.113298611111111</v>
      </c>
      <c r="F23" s="12" t="n">
        <f aca="false">E23-D23</f>
        <v>0.0230208333333333</v>
      </c>
      <c r="G23" s="11" t="n">
        <v>93</v>
      </c>
      <c r="H23" s="13" t="n">
        <f aca="false">650/(550+G23)</f>
        <v>1.01088646967341</v>
      </c>
      <c r="I23" s="12" t="n">
        <f aca="false">F23*H23</f>
        <v>0.0232714489372732</v>
      </c>
      <c r="J23" s="7" t="n">
        <v>2</v>
      </c>
    </row>
    <row r="24" customFormat="false" ht="12.8" hidden="false" customHeight="false" outlineLevel="0" collapsed="false">
      <c r="A24" s="11" t="s">
        <v>16</v>
      </c>
      <c r="B24" s="11" t="s">
        <v>14</v>
      </c>
      <c r="C24" s="11" t="s">
        <v>17</v>
      </c>
      <c r="D24" s="12" t="s">
        <v>41</v>
      </c>
      <c r="E24" s="12"/>
      <c r="F24" s="12"/>
      <c r="G24" s="11"/>
      <c r="H24" s="13"/>
      <c r="I24" s="12"/>
      <c r="J24" s="7" t="n">
        <v>5</v>
      </c>
    </row>
    <row r="25" customFormat="false" ht="12.8" hidden="false" customHeight="false" outlineLevel="0" collapsed="false">
      <c r="A25" s="11" t="s">
        <v>18</v>
      </c>
      <c r="B25" s="11" t="s">
        <v>14</v>
      </c>
      <c r="C25" s="11" t="s">
        <v>19</v>
      </c>
      <c r="D25" s="12" t="n">
        <v>0.0902777777777778</v>
      </c>
      <c r="E25" s="12" t="n">
        <v>0.113125</v>
      </c>
      <c r="F25" s="12" t="n">
        <f aca="false">E25-D25</f>
        <v>0.0228472222222222</v>
      </c>
      <c r="G25" s="11" t="n">
        <v>120</v>
      </c>
      <c r="H25" s="13" t="n">
        <f aca="false">650/(550+G25)</f>
        <v>0.970149253731343</v>
      </c>
      <c r="I25" s="12" t="n">
        <f aca="false">F25*H25</f>
        <v>0.0221652155887231</v>
      </c>
      <c r="J25" s="7" t="n">
        <v>1</v>
      </c>
    </row>
    <row r="26" customFormat="false" ht="12.8" hidden="false" customHeight="false" outlineLevel="0" collapsed="false">
      <c r="A26" s="11" t="s">
        <v>20</v>
      </c>
      <c r="B26" s="11" t="s">
        <v>14</v>
      </c>
      <c r="C26" s="11" t="s">
        <v>21</v>
      </c>
      <c r="D26" s="12" t="n">
        <v>0.0902777777777778</v>
      </c>
      <c r="E26" s="12" t="n">
        <v>0.117326388888889</v>
      </c>
      <c r="F26" s="12" t="n">
        <f aca="false">E26-D26</f>
        <v>0.0270486111111111</v>
      </c>
      <c r="G26" s="11" t="n">
        <v>120</v>
      </c>
      <c r="H26" s="13" t="n">
        <f aca="false">650/(550+G26)</f>
        <v>0.970149253731343</v>
      </c>
      <c r="I26" s="12" t="n">
        <f aca="false">F26*H26</f>
        <v>0.0262411898839138</v>
      </c>
      <c r="J26" s="7" t="n">
        <v>3</v>
      </c>
    </row>
    <row r="27" customFormat="false" ht="12.8" hidden="false" customHeight="false" outlineLevel="0" collapsed="false">
      <c r="A27" s="11" t="s">
        <v>22</v>
      </c>
      <c r="B27" s="11" t="s">
        <v>23</v>
      </c>
      <c r="C27" s="11" t="s">
        <v>23</v>
      </c>
      <c r="D27" s="12" t="n">
        <v>0.0902777777777778</v>
      </c>
      <c r="E27" s="12" t="n">
        <v>0.117268518518519</v>
      </c>
      <c r="F27" s="12" t="n">
        <f aca="false">E27-D27</f>
        <v>0.0269907407407407</v>
      </c>
      <c r="G27" s="11" t="n">
        <v>171</v>
      </c>
      <c r="H27" s="13" t="n">
        <f aca="false">650/(550+G27)</f>
        <v>0.901525658807212</v>
      </c>
      <c r="I27" s="12" t="n">
        <f aca="false">F27*H27</f>
        <v>0.024332845327991</v>
      </c>
      <c r="J27" s="7" t="n">
        <v>3</v>
      </c>
    </row>
    <row r="28" customFormat="false" ht="12.8" hidden="false" customHeight="false" outlineLevel="0" collapsed="false">
      <c r="A28" s="11" t="s">
        <v>24</v>
      </c>
      <c r="B28" s="11" t="s">
        <v>23</v>
      </c>
      <c r="C28" s="11" t="s">
        <v>23</v>
      </c>
      <c r="D28" s="12" t="n">
        <v>0.0902777777777778</v>
      </c>
      <c r="E28" s="12" t="n">
        <v>0.114837962962963</v>
      </c>
      <c r="F28" s="12" t="n">
        <f aca="false">E28-D28</f>
        <v>0.0245601851851852</v>
      </c>
      <c r="G28" s="11" t="n">
        <v>171</v>
      </c>
      <c r="H28" s="13" t="n">
        <f aca="false">650/(550+G28)</f>
        <v>0.901525658807212</v>
      </c>
      <c r="I28" s="12" t="n">
        <f aca="false">F28*H28</f>
        <v>0.0221416371295012</v>
      </c>
      <c r="J28" s="7" t="n">
        <v>1</v>
      </c>
    </row>
    <row r="29" customFormat="false" ht="12.8" hidden="false" customHeight="false" outlineLevel="0" collapsed="false">
      <c r="A29" s="11" t="s">
        <v>25</v>
      </c>
      <c r="B29" s="11" t="s">
        <v>23</v>
      </c>
      <c r="C29" s="11" t="s">
        <v>23</v>
      </c>
      <c r="D29" s="12" t="n">
        <v>0.0902777777777778</v>
      </c>
      <c r="E29" s="12" t="n">
        <v>0.115856481481481</v>
      </c>
      <c r="F29" s="12" t="n">
        <f aca="false">E29-D29</f>
        <v>0.0255787037037037</v>
      </c>
      <c r="G29" s="11" t="n">
        <v>171</v>
      </c>
      <c r="H29" s="13" t="n">
        <f aca="false">650/(550+G29)</f>
        <v>0.901525658807212</v>
      </c>
      <c r="I29" s="12" t="n">
        <f aca="false">F29*H29</f>
        <v>0.023059857707916</v>
      </c>
      <c r="J29" s="7" t="n">
        <v>2</v>
      </c>
    </row>
    <row r="30" customFormat="false" ht="12.8" hidden="false" customHeight="false" outlineLevel="0" collapsed="false">
      <c r="A30" s="7" t="s">
        <v>26</v>
      </c>
      <c r="B30" s="11"/>
      <c r="C30" s="11"/>
      <c r="D30" s="12"/>
      <c r="E30" s="12"/>
      <c r="F30" s="12"/>
      <c r="G30" s="11"/>
      <c r="H30" s="13"/>
      <c r="I30" s="12"/>
      <c r="J30" s="7"/>
    </row>
    <row r="31" customFormat="false" ht="12.8" hidden="false" customHeight="false" outlineLevel="0" collapsed="false">
      <c r="A31" s="11" t="s">
        <v>27</v>
      </c>
      <c r="B31" s="11" t="s">
        <v>28</v>
      </c>
      <c r="C31" s="11" t="s">
        <v>29</v>
      </c>
      <c r="D31" s="12" t="n">
        <v>0.107638888888889</v>
      </c>
      <c r="E31" s="12" t="n">
        <v>0.129050925925926</v>
      </c>
      <c r="F31" s="12" t="n">
        <f aca="false">E31-D31</f>
        <v>0.021412037037037</v>
      </c>
      <c r="G31" s="11" t="n">
        <v>210</v>
      </c>
      <c r="H31" s="13" t="n">
        <f aca="false">650/(550+G31)</f>
        <v>0.855263157894737</v>
      </c>
      <c r="I31" s="12" t="n">
        <f aca="false">F31*H31</f>
        <v>0.0183129264132554</v>
      </c>
      <c r="J31" s="7" t="n">
        <v>1</v>
      </c>
    </row>
    <row r="32" customFormat="false" ht="12.8" hidden="false" customHeight="false" outlineLevel="0" collapsed="false">
      <c r="A32" s="11" t="s">
        <v>30</v>
      </c>
      <c r="B32" s="11" t="s">
        <v>28</v>
      </c>
      <c r="C32" s="11" t="s">
        <v>31</v>
      </c>
      <c r="D32" s="12" t="n">
        <v>0.107638888888889</v>
      </c>
      <c r="E32" s="12" t="n">
        <v>0.131203703703704</v>
      </c>
      <c r="F32" s="12" t="n">
        <f aca="false">E32-D32</f>
        <v>0.0235648148148148</v>
      </c>
      <c r="G32" s="11" t="n">
        <v>294</v>
      </c>
      <c r="H32" s="13" t="n">
        <f aca="false">650/(550+G32)</f>
        <v>0.770142180094787</v>
      </c>
      <c r="I32" s="12" t="n">
        <f aca="false">F32*H32</f>
        <v>0.0181482578550114</v>
      </c>
      <c r="J32" s="7" t="n">
        <v>2</v>
      </c>
    </row>
    <row r="33" customFormat="false" ht="12.8" hidden="false" customHeight="false" outlineLevel="0" collapsed="false">
      <c r="A33" s="11" t="s">
        <v>32</v>
      </c>
      <c r="B33" s="11" t="s">
        <v>28</v>
      </c>
      <c r="C33" s="11" t="s">
        <v>33</v>
      </c>
      <c r="D33" s="12" t="s">
        <v>42</v>
      </c>
      <c r="E33" s="12"/>
      <c r="F33" s="12"/>
      <c r="G33" s="11"/>
      <c r="H33" s="13"/>
      <c r="I33" s="12"/>
      <c r="J33" s="7" t="n">
        <v>5</v>
      </c>
    </row>
    <row r="34" customFormat="false" ht="12.8" hidden="false" customHeight="false" outlineLevel="0" collapsed="false">
      <c r="A34" s="11" t="s">
        <v>34</v>
      </c>
      <c r="B34" s="11" t="s">
        <v>28</v>
      </c>
      <c r="C34" s="11" t="s">
        <v>35</v>
      </c>
      <c r="D34" s="12" t="n">
        <v>0.107638888888889</v>
      </c>
      <c r="E34" s="12" t="n">
        <v>0.137453703703704</v>
      </c>
      <c r="F34" s="12" t="n">
        <f aca="false">E34-D34</f>
        <v>0.0298148148148148</v>
      </c>
      <c r="G34" s="11" t="n">
        <v>228</v>
      </c>
      <c r="H34" s="13" t="n">
        <f aca="false">650/(550+G34)</f>
        <v>0.83547557840617</v>
      </c>
      <c r="I34" s="12" t="n">
        <f aca="false">F34*H34</f>
        <v>0.0249095496524802</v>
      </c>
      <c r="J34" s="7" t="n">
        <v>3</v>
      </c>
    </row>
    <row r="35" customFormat="false" ht="12.8" hidden="false" customHeight="false" outlineLevel="0" collapsed="false">
      <c r="A35" s="11" t="s">
        <v>36</v>
      </c>
      <c r="B35" s="11" t="s">
        <v>37</v>
      </c>
      <c r="C35" s="11" t="s">
        <v>37</v>
      </c>
      <c r="D35" s="12" t="n">
        <v>0.107638888888889</v>
      </c>
      <c r="E35" s="12" t="n">
        <v>0.130219907407407</v>
      </c>
      <c r="F35" s="12" t="n">
        <f aca="false">E35-D35</f>
        <v>0.0225810185185185</v>
      </c>
      <c r="G35" s="11" t="n">
        <v>234</v>
      </c>
      <c r="H35" s="13" t="n">
        <f aca="false">650/(550+G35)</f>
        <v>0.829081632653061</v>
      </c>
      <c r="I35" s="12" t="n">
        <f aca="false">F35*H35</f>
        <v>0.0187215077003023</v>
      </c>
      <c r="J35" s="7" t="n">
        <v>3</v>
      </c>
    </row>
    <row r="36" customFormat="false" ht="12.8" hidden="false" customHeight="false" outlineLevel="0" collapsed="false">
      <c r="A36" s="11" t="s">
        <v>38</v>
      </c>
      <c r="B36" s="11" t="s">
        <v>37</v>
      </c>
      <c r="C36" s="11" t="s">
        <v>37</v>
      </c>
      <c r="D36" s="12" t="n">
        <v>0.107638888888889</v>
      </c>
      <c r="E36" s="12" t="n">
        <v>0.127986111111111</v>
      </c>
      <c r="F36" s="12" t="n">
        <f aca="false">E36-D36</f>
        <v>0.0203472222222222</v>
      </c>
      <c r="G36" s="11" t="n">
        <v>234</v>
      </c>
      <c r="H36" s="13" t="n">
        <f aca="false">650/(550+G36)</f>
        <v>0.829081632653061</v>
      </c>
      <c r="I36" s="12" t="n">
        <f aca="false">F36*H36</f>
        <v>0.0168695082199546</v>
      </c>
      <c r="J36" s="7" t="n">
        <v>1</v>
      </c>
    </row>
    <row r="37" customFormat="false" ht="12.8" hidden="false" customHeight="false" outlineLevel="0" collapsed="false">
      <c r="A37" s="11" t="s">
        <v>39</v>
      </c>
      <c r="B37" s="11" t="s">
        <v>37</v>
      </c>
      <c r="C37" s="11" t="s">
        <v>37</v>
      </c>
      <c r="D37" s="12" t="n">
        <v>0.107638888888889</v>
      </c>
      <c r="E37" s="12" t="n">
        <v>0.129027777777778</v>
      </c>
      <c r="F37" s="12" t="n">
        <f aca="false">E37-D37</f>
        <v>0.0213888888888889</v>
      </c>
      <c r="G37" s="11" t="n">
        <v>234</v>
      </c>
      <c r="H37" s="13" t="n">
        <f aca="false">650/(550+G37)</f>
        <v>0.829081632653061</v>
      </c>
      <c r="I37" s="12" t="n">
        <f aca="false">F37*H37</f>
        <v>0.0177331349206349</v>
      </c>
      <c r="J37" s="7" t="n">
        <v>2</v>
      </c>
    </row>
    <row r="40" customFormat="false" ht="12.8" hidden="false" customHeight="false" outlineLevel="0" collapsed="false">
      <c r="A40" s="7" t="s">
        <v>43</v>
      </c>
      <c r="B40" s="7" t="s">
        <v>2</v>
      </c>
      <c r="C40" s="14" t="s">
        <v>11</v>
      </c>
      <c r="D40" s="14" t="s">
        <v>40</v>
      </c>
      <c r="E40" s="15" t="s">
        <v>44</v>
      </c>
      <c r="F40" s="15" t="s">
        <v>45</v>
      </c>
    </row>
    <row r="41" customFormat="false" ht="12.8" hidden="false" customHeight="false" outlineLevel="0" collapsed="false">
      <c r="A41" s="7" t="s">
        <v>12</v>
      </c>
      <c r="B41" s="16"/>
      <c r="C41" s="14"/>
      <c r="D41" s="14"/>
      <c r="E41" s="15"/>
      <c r="F41" s="12"/>
    </row>
    <row r="42" customFormat="false" ht="12.8" hidden="false" customHeight="false" outlineLevel="0" collapsed="false">
      <c r="A42" s="11" t="s">
        <v>18</v>
      </c>
      <c r="B42" s="11" t="s">
        <v>14</v>
      </c>
      <c r="C42" s="14" t="n">
        <v>1</v>
      </c>
      <c r="D42" s="14" t="n">
        <v>1</v>
      </c>
      <c r="E42" s="17" t="n">
        <f aca="false">C42+D42</f>
        <v>2</v>
      </c>
      <c r="F42" s="17" t="n">
        <v>1</v>
      </c>
    </row>
    <row r="43" customFormat="false" ht="12.8" hidden="false" customHeight="false" outlineLevel="0" collapsed="false">
      <c r="A43" s="11" t="s">
        <v>13</v>
      </c>
      <c r="B43" s="11" t="s">
        <v>14</v>
      </c>
      <c r="C43" s="14" t="n">
        <v>4</v>
      </c>
      <c r="D43" s="14" t="n">
        <v>2</v>
      </c>
      <c r="E43" s="17" t="n">
        <f aca="false">C43+D43</f>
        <v>6</v>
      </c>
      <c r="F43" s="17" t="n">
        <v>2</v>
      </c>
    </row>
    <row r="44" customFormat="false" ht="12.8" hidden="false" customHeight="false" outlineLevel="0" collapsed="false">
      <c r="A44" s="11" t="s">
        <v>20</v>
      </c>
      <c r="B44" s="11" t="s">
        <v>14</v>
      </c>
      <c r="C44" s="14" t="n">
        <v>3</v>
      </c>
      <c r="D44" s="14" t="n">
        <v>3</v>
      </c>
      <c r="E44" s="17" t="n">
        <f aca="false">C44+D44</f>
        <v>6</v>
      </c>
      <c r="F44" s="17" t="n">
        <v>3</v>
      </c>
    </row>
    <row r="45" customFormat="false" ht="12.8" hidden="false" customHeight="false" outlineLevel="0" collapsed="false">
      <c r="A45" s="11" t="s">
        <v>16</v>
      </c>
      <c r="B45" s="11" t="s">
        <v>14</v>
      </c>
      <c r="C45" s="14" t="n">
        <v>2</v>
      </c>
      <c r="D45" s="14" t="n">
        <v>5</v>
      </c>
      <c r="E45" s="17" t="n">
        <f aca="false">C45+D45</f>
        <v>7</v>
      </c>
      <c r="F45" s="17" t="n">
        <v>4</v>
      </c>
    </row>
    <row r="46" customFormat="false" ht="12.8" hidden="false" customHeight="false" outlineLevel="0" collapsed="false">
      <c r="A46" s="11" t="s">
        <v>24</v>
      </c>
      <c r="B46" s="16" t="s">
        <v>23</v>
      </c>
      <c r="C46" s="14" t="n">
        <v>1</v>
      </c>
      <c r="D46" s="14" t="n">
        <v>1</v>
      </c>
      <c r="E46" s="17" t="n">
        <f aca="false">C46+D46</f>
        <v>2</v>
      </c>
      <c r="F46" s="17" t="n">
        <v>1</v>
      </c>
    </row>
    <row r="47" customFormat="false" ht="12.8" hidden="false" customHeight="false" outlineLevel="0" collapsed="false">
      <c r="A47" s="11" t="s">
        <v>25</v>
      </c>
      <c r="B47" s="16" t="s">
        <v>23</v>
      </c>
      <c r="C47" s="14" t="n">
        <v>2</v>
      </c>
      <c r="D47" s="14" t="n">
        <v>2</v>
      </c>
      <c r="E47" s="17" t="n">
        <f aca="false">C47+D47</f>
        <v>4</v>
      </c>
      <c r="F47" s="17" t="n">
        <v>3</v>
      </c>
    </row>
    <row r="48" customFormat="false" ht="12.8" hidden="false" customHeight="false" outlineLevel="0" collapsed="false">
      <c r="A48" s="11" t="s">
        <v>22</v>
      </c>
      <c r="B48" s="16" t="s">
        <v>23</v>
      </c>
      <c r="C48" s="14" t="n">
        <v>3</v>
      </c>
      <c r="D48" s="14" t="n">
        <v>3</v>
      </c>
      <c r="E48" s="17" t="n">
        <f aca="false">C48+D48</f>
        <v>6</v>
      </c>
      <c r="F48" s="17" t="n">
        <v>4</v>
      </c>
    </row>
    <row r="49" customFormat="false" ht="12.8" hidden="false" customHeight="false" outlineLevel="0" collapsed="false">
      <c r="A49" s="7" t="s">
        <v>26</v>
      </c>
      <c r="B49" s="16"/>
      <c r="C49" s="18"/>
      <c r="D49" s="18"/>
      <c r="E49" s="15"/>
      <c r="F49" s="15"/>
    </row>
    <row r="50" customFormat="false" ht="12.8" hidden="false" customHeight="false" outlineLevel="0" collapsed="false">
      <c r="A50" s="11" t="s">
        <v>30</v>
      </c>
      <c r="B50" s="11" t="s">
        <v>28</v>
      </c>
      <c r="C50" s="14" t="n">
        <v>4</v>
      </c>
      <c r="D50" s="14" t="n">
        <v>3</v>
      </c>
      <c r="E50" s="17" t="n">
        <f aca="false">C50+D50</f>
        <v>7</v>
      </c>
      <c r="F50" s="17" t="n">
        <v>1</v>
      </c>
    </row>
    <row r="51" customFormat="false" ht="12.8" hidden="false" customHeight="false" outlineLevel="0" collapsed="false">
      <c r="A51" s="11" t="s">
        <v>27</v>
      </c>
      <c r="B51" s="11" t="s">
        <v>28</v>
      </c>
      <c r="C51" s="14" t="n">
        <v>5</v>
      </c>
      <c r="D51" s="14" t="n">
        <v>4</v>
      </c>
      <c r="E51" s="17" t="n">
        <f aca="false">C51+D51</f>
        <v>9</v>
      </c>
      <c r="F51" s="17" t="n">
        <v>2</v>
      </c>
    </row>
    <row r="52" customFormat="false" ht="12.8" hidden="false" customHeight="false" outlineLevel="0" collapsed="false">
      <c r="A52" s="11" t="s">
        <v>34</v>
      </c>
      <c r="B52" s="11" t="s">
        <v>28</v>
      </c>
      <c r="C52" s="14" t="n">
        <v>7</v>
      </c>
      <c r="D52" s="14" t="n">
        <v>3</v>
      </c>
      <c r="E52" s="17" t="n">
        <f aca="false">C52+D52</f>
        <v>10</v>
      </c>
      <c r="F52" s="17" t="n">
        <v>3</v>
      </c>
    </row>
    <row r="53" customFormat="false" ht="12.8" hidden="false" customHeight="false" outlineLevel="0" collapsed="false">
      <c r="A53" s="11" t="s">
        <v>32</v>
      </c>
      <c r="B53" s="11" t="s">
        <v>28</v>
      </c>
      <c r="C53" s="14" t="n">
        <v>6</v>
      </c>
      <c r="D53" s="14" t="n">
        <v>6</v>
      </c>
      <c r="E53" s="17" t="n">
        <f aca="false">C53+D53</f>
        <v>12</v>
      </c>
      <c r="F53" s="17" t="n">
        <v>4</v>
      </c>
    </row>
    <row r="54" customFormat="false" ht="12.8" hidden="false" customHeight="false" outlineLevel="0" collapsed="false">
      <c r="A54" s="11" t="s">
        <v>38</v>
      </c>
      <c r="B54" s="11" t="s">
        <v>37</v>
      </c>
      <c r="C54" s="14" t="n">
        <v>1</v>
      </c>
      <c r="D54" s="14" t="n">
        <v>1</v>
      </c>
      <c r="E54" s="17" t="n">
        <f aca="false">C54+D54</f>
        <v>2</v>
      </c>
      <c r="F54" s="17" t="n">
        <v>1</v>
      </c>
    </row>
    <row r="55" customFormat="false" ht="12.8" hidden="false" customHeight="false" outlineLevel="0" collapsed="false">
      <c r="A55" s="11" t="s">
        <v>39</v>
      </c>
      <c r="B55" s="11" t="s">
        <v>37</v>
      </c>
      <c r="C55" s="18" t="n">
        <v>2</v>
      </c>
      <c r="D55" s="18" t="n">
        <v>2</v>
      </c>
      <c r="E55" s="17" t="n">
        <f aca="false">C55+D55</f>
        <v>4</v>
      </c>
      <c r="F55" s="17" t="n">
        <v>2</v>
      </c>
    </row>
    <row r="56" customFormat="false" ht="12.8" hidden="false" customHeight="false" outlineLevel="0" collapsed="false">
      <c r="A56" s="11" t="s">
        <v>36</v>
      </c>
      <c r="B56" s="11" t="s">
        <v>37</v>
      </c>
      <c r="C56" s="14" t="n">
        <v>3</v>
      </c>
      <c r="D56" s="14" t="n">
        <v>5</v>
      </c>
      <c r="E56" s="17" t="n">
        <f aca="false">C56+D56</f>
        <v>8</v>
      </c>
      <c r="F56" s="17" t="n">
        <v>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2020-08-23T08:26:25Z</dcterms:created>
  <dc:creator/>
  <dc:description/>
  <dc:language>en-US</dc:language>
  <cp:lastModifiedBy/>
  <dcterms:modified xsi:type="dcterms:W3CDTF">2023-01-22T10:17:48Z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