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<sst xmlns="http://schemas.openxmlformats.org/spreadsheetml/2006/main" count="119" uniqueCount="43">
  <si>
    <t xml:space="preserve">Frostbite Race #3</t>
  </si>
  <si>
    <t xml:space="preserve">Boat</t>
  </si>
  <si>
    <t xml:space="preserve">Class</t>
  </si>
  <si>
    <t xml:space="preserve">Make/Model</t>
  </si>
  <si>
    <t xml:space="preserve">Elapsed Time</t>
  </si>
  <si>
    <t xml:space="preserve">Rating</t>
  </si>
  <si>
    <t xml:space="preserve">Factor =650/(550+Rating)</t>
  </si>
  <si>
    <t xml:space="preserve">Corrected Time</t>
  </si>
  <si>
    <t xml:space="preserve">Place/Points</t>
  </si>
  <si>
    <t xml:space="preserve">Race #1</t>
  </si>
  <si>
    <t xml:space="preserve">Long Course</t>
  </si>
  <si>
    <t xml:space="preserve">C Student</t>
  </si>
  <si>
    <t xml:space="preserve">Spinnaker</t>
  </si>
  <si>
    <t xml:space="preserve">J/100</t>
  </si>
  <si>
    <t xml:space="preserve">High Visibility</t>
  </si>
  <si>
    <t xml:space="preserve">J/105</t>
  </si>
  <si>
    <t xml:space="preserve">Vortex</t>
  </si>
  <si>
    <t xml:space="preserve">J/70</t>
  </si>
  <si>
    <t xml:space="preserve">Wahoo</t>
  </si>
  <si>
    <t xml:space="preserve">J/109</t>
  </si>
  <si>
    <t xml:space="preserve">Scarlett</t>
  </si>
  <si>
    <t xml:space="preserve">J/24</t>
  </si>
  <si>
    <t xml:space="preserve">Bonnie Blue</t>
  </si>
  <si>
    <t xml:space="preserve">Short Course</t>
  </si>
  <si>
    <t xml:space="preserve">Summer Wind</t>
  </si>
  <si>
    <t xml:space="preserve">Non Spinnaker</t>
  </si>
  <si>
    <t xml:space="preserve">Sabre 28</t>
  </si>
  <si>
    <t xml:space="preserve">Sweet Caroline</t>
  </si>
  <si>
    <t xml:space="preserve">Mariner 19</t>
  </si>
  <si>
    <t xml:space="preserve">Perigrine</t>
  </si>
  <si>
    <t xml:space="preserve">Sabre/30-III</t>
  </si>
  <si>
    <t xml:space="preserve">Casita</t>
  </si>
  <si>
    <t xml:space="preserve">Precision 21</t>
  </si>
  <si>
    <t xml:space="preserve">Sinbad</t>
  </si>
  <si>
    <t xml:space="preserve">Rhodes 20</t>
  </si>
  <si>
    <t xml:space="preserve">Rhodes 19</t>
  </si>
  <si>
    <t xml:space="preserve">Susan B</t>
  </si>
  <si>
    <t xml:space="preserve">Race #2</t>
  </si>
  <si>
    <t xml:space="preserve">Whaoo</t>
  </si>
  <si>
    <t xml:space="preserve">For the Day</t>
  </si>
  <si>
    <t xml:space="preserve">Total</t>
  </si>
  <si>
    <t xml:space="preserve">Place</t>
  </si>
  <si>
    <t xml:space="preserve">Peregrine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</si>
</sst>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hh:mm:ss"/>
    <numFmt numFmtId="166" formatCode="#,##0.00"/>
    <numFmt numFmtId="167" formatCode="0.0000"/>
    <numFmt numFmtId="168" formatCode="General"/>
    <numFmt numFmtId="169" formatCode="#,##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I18" activeCellId="0" sqref="I18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18.19"/>
    <col collapsed="false" customWidth="true" hidden="false" outlineLevel="0" max="2" min="2" style="1" width="14.01"/>
    <col collapsed="false" customWidth="true" hidden="false" outlineLevel="0" max="3" min="3" style="1" width="14.37"/>
    <col collapsed="false" customWidth="true" hidden="false" outlineLevel="0" max="4" min="4" style="2" width="11.52"/>
    <col collapsed="false" customWidth="true" hidden="false" outlineLevel="0" max="5" min="5" style="2" width="10.46"/>
    <col collapsed="false" customWidth="true" hidden="false" outlineLevel="0" max="6" min="6" style="3" width="22.74"/>
    <col collapsed="false" customWidth="true" hidden="false" outlineLevel="0" max="7" min="7" style="1" width="14.28"/>
    <col collapsed="false" customWidth="false" hidden="false" outlineLevel="0" max="8" min="8" style="4" width="11.55"/>
    <col collapsed="false" customWidth="true" hidden="false" outlineLevel="0" max="9" min="9" style="3" width="13.65"/>
  </cols>
  <sheetData>
    <row r="1" s="5" customFormat="true" ht="12.8" hidden="false" customHeight="false" outlineLevel="0" collapsed="false">
      <c r="A1" s="5" t="s">
        <v>0</v>
      </c>
      <c r="D1" s="6"/>
      <c r="E1" s="6"/>
      <c r="F1" s="7"/>
      <c r="H1" s="8"/>
      <c r="I1" s="7"/>
    </row>
    <row r="2" s="5" customFormat="true" ht="13" hidden="false" customHeight="false" outlineLevel="0" collapsed="false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0" t="s">
        <v>7</v>
      </c>
      <c r="H2" s="9" t="s">
        <v>8</v>
      </c>
      <c r="I2" s="1"/>
      <c r="J2" s="1"/>
    </row>
    <row r="3" s="5" customFormat="true" ht="12.8" hidden="false" customHeight="false" outlineLevel="0" collapsed="false">
      <c r="A3" s="9" t="s">
        <v>9</v>
      </c>
      <c r="B3" s="9"/>
      <c r="C3" s="9"/>
      <c r="D3" s="10"/>
      <c r="E3" s="11"/>
      <c r="F3" s="13"/>
      <c r="G3" s="10"/>
      <c r="H3" s="9"/>
      <c r="I3" s="1"/>
      <c r="J3" s="1"/>
    </row>
    <row r="4" s="5" customFormat="true" ht="12.8" hidden="false" customHeight="false" outlineLevel="0" collapsed="false">
      <c r="A4" s="9" t="s">
        <v>10</v>
      </c>
      <c r="B4" s="9"/>
      <c r="C4" s="9"/>
      <c r="D4" s="10"/>
      <c r="E4" s="11"/>
      <c r="F4" s="13"/>
      <c r="G4" s="10"/>
      <c r="H4" s="9"/>
      <c r="I4" s="1"/>
      <c r="J4" s="1"/>
    </row>
    <row r="5" s="5" customFormat="true" ht="12.8" hidden="false" customHeight="false" outlineLevel="0" collapsed="false">
      <c r="A5" s="14" t="s">
        <v>11</v>
      </c>
      <c r="B5" s="14" t="s">
        <v>12</v>
      </c>
      <c r="C5" s="14" t="s">
        <v>13</v>
      </c>
      <c r="D5" s="15" t="n">
        <v>28.39</v>
      </c>
      <c r="E5" s="14" t="n">
        <v>93</v>
      </c>
      <c r="F5" s="16" t="n">
        <f aca="false">650/(550+E5)</f>
        <v>1.01088646967341</v>
      </c>
      <c r="G5" s="15" t="n">
        <f aca="false">D5*F5</f>
        <v>28.699066874028</v>
      </c>
      <c r="H5" s="9" t="n">
        <v>2</v>
      </c>
      <c r="I5" s="1"/>
      <c r="J5" s="1"/>
    </row>
    <row r="6" s="5" customFormat="true" ht="12.8" hidden="false" customHeight="false" outlineLevel="0" collapsed="false">
      <c r="A6" s="14" t="s">
        <v>14</v>
      </c>
      <c r="B6" s="14" t="s">
        <v>12</v>
      </c>
      <c r="C6" s="14" t="s">
        <v>15</v>
      </c>
      <c r="D6" s="15" t="n">
        <v>27.39</v>
      </c>
      <c r="E6" s="14" t="n">
        <v>90</v>
      </c>
      <c r="F6" s="16" t="n">
        <f aca="false">650/(550+E6)</f>
        <v>1.015625</v>
      </c>
      <c r="G6" s="15" t="n">
        <f aca="false">D6*F6</f>
        <v>27.81796875</v>
      </c>
      <c r="H6" s="9" t="n">
        <v>1</v>
      </c>
      <c r="I6" s="1"/>
      <c r="J6" s="1"/>
    </row>
    <row r="7" s="5" customFormat="true" ht="12.8" hidden="false" customHeight="false" outlineLevel="0" collapsed="false">
      <c r="A7" s="14" t="s">
        <v>16</v>
      </c>
      <c r="B7" s="14" t="s">
        <v>12</v>
      </c>
      <c r="C7" s="14" t="s">
        <v>17</v>
      </c>
      <c r="D7" s="15" t="n">
        <v>31.2</v>
      </c>
      <c r="E7" s="14" t="n">
        <v>120</v>
      </c>
      <c r="F7" s="16" t="n">
        <f aca="false">650/(550+E7)</f>
        <v>0.970149253731343</v>
      </c>
      <c r="G7" s="15" t="n">
        <f aca="false">D7*F7</f>
        <v>30.2686567164179</v>
      </c>
      <c r="H7" s="9" t="n">
        <v>3</v>
      </c>
      <c r="I7" s="1"/>
      <c r="J7" s="1"/>
    </row>
    <row r="8" s="5" customFormat="true" ht="12.8" hidden="false" customHeight="false" outlineLevel="0" collapsed="false">
      <c r="A8" s="14" t="s">
        <v>18</v>
      </c>
      <c r="B8" s="14" t="s">
        <v>12</v>
      </c>
      <c r="C8" s="14" t="s">
        <v>19</v>
      </c>
      <c r="D8" s="15" t="n">
        <v>35.24</v>
      </c>
      <c r="E8" s="14" t="n">
        <v>84</v>
      </c>
      <c r="F8" s="16" t="n">
        <f aca="false">650/(550+E8)</f>
        <v>1.02523659305994</v>
      </c>
      <c r="G8" s="15" t="n">
        <f aca="false">D8*F8</f>
        <v>36.1293375394322</v>
      </c>
      <c r="H8" s="9" t="n">
        <v>4</v>
      </c>
      <c r="I8" s="1"/>
      <c r="J8" s="1"/>
    </row>
    <row r="9" s="5" customFormat="true" ht="12.8" hidden="false" customHeight="false" outlineLevel="0" collapsed="false">
      <c r="A9" s="14" t="s">
        <v>20</v>
      </c>
      <c r="B9" s="14" t="s">
        <v>21</v>
      </c>
      <c r="C9" s="14" t="s">
        <v>21</v>
      </c>
      <c r="D9" s="15" t="n">
        <v>37.1</v>
      </c>
      <c r="E9" s="14" t="n">
        <v>171</v>
      </c>
      <c r="F9" s="16" t="n">
        <f aca="false">650/(550+E9)</f>
        <v>0.901525658807212</v>
      </c>
      <c r="G9" s="15" t="n">
        <f aca="false">D9*F9</f>
        <v>33.4466019417476</v>
      </c>
      <c r="H9" s="9" t="n">
        <v>2</v>
      </c>
      <c r="I9" s="1"/>
      <c r="J9" s="1"/>
    </row>
    <row r="10" s="5" customFormat="true" ht="12.8" hidden="false" customHeight="false" outlineLevel="0" collapsed="false">
      <c r="A10" s="14" t="s">
        <v>22</v>
      </c>
      <c r="B10" s="14" t="s">
        <v>21</v>
      </c>
      <c r="C10" s="14" t="s">
        <v>21</v>
      </c>
      <c r="D10" s="15" t="n">
        <v>36.5</v>
      </c>
      <c r="E10" s="14" t="n">
        <v>171</v>
      </c>
      <c r="F10" s="16" t="n">
        <f aca="false">650/(550+E10)</f>
        <v>0.901525658807212</v>
      </c>
      <c r="G10" s="15" t="n">
        <f aca="false">D10*F10</f>
        <v>32.9056865464632</v>
      </c>
      <c r="H10" s="9" t="n">
        <v>1</v>
      </c>
      <c r="I10" s="1"/>
      <c r="J10" s="1"/>
    </row>
    <row r="11" s="5" customFormat="true" ht="12.8" hidden="false" customHeight="false" outlineLevel="0" collapsed="false">
      <c r="A11" s="9" t="s">
        <v>23</v>
      </c>
      <c r="B11" s="14"/>
      <c r="C11" s="14"/>
      <c r="D11" s="15"/>
      <c r="E11" s="14"/>
      <c r="F11" s="16"/>
      <c r="G11" s="15"/>
      <c r="H11" s="9"/>
      <c r="I11" s="1"/>
      <c r="J11" s="1"/>
    </row>
    <row r="12" s="5" customFormat="true" ht="12.8" hidden="false" customHeight="false" outlineLevel="0" collapsed="false">
      <c r="A12" s="14" t="s">
        <v>24</v>
      </c>
      <c r="B12" s="14" t="s">
        <v>25</v>
      </c>
      <c r="C12" s="14" t="s">
        <v>26</v>
      </c>
      <c r="D12" s="15" t="n">
        <v>29.4</v>
      </c>
      <c r="E12" s="14" t="n">
        <v>210</v>
      </c>
      <c r="F12" s="16" t="n">
        <f aca="false">650/(550+E12)</f>
        <v>0.855263157894737</v>
      </c>
      <c r="G12" s="15" t="n">
        <f aca="false">D12*F12</f>
        <v>25.1447368421053</v>
      </c>
      <c r="H12" s="9" t="n">
        <v>1</v>
      </c>
      <c r="I12" s="1"/>
      <c r="J12" s="1"/>
    </row>
    <row r="13" s="5" customFormat="true" ht="12.8" hidden="false" customHeight="false" outlineLevel="0" collapsed="false">
      <c r="A13" s="14" t="s">
        <v>27</v>
      </c>
      <c r="B13" s="14" t="s">
        <v>25</v>
      </c>
      <c r="C13" s="14" t="s">
        <v>28</v>
      </c>
      <c r="D13" s="15" t="n">
        <v>38.33</v>
      </c>
      <c r="E13" s="14" t="n">
        <v>294</v>
      </c>
      <c r="F13" s="16" t="n">
        <f aca="false">650/(550+E13)</f>
        <v>0.770142180094787</v>
      </c>
      <c r="G13" s="15" t="n">
        <f aca="false">D13*F13</f>
        <v>29.5195497630332</v>
      </c>
      <c r="H13" s="9" t="n">
        <v>2</v>
      </c>
      <c r="I13" s="1"/>
      <c r="J13" s="1"/>
    </row>
    <row r="14" s="5" customFormat="true" ht="12.8" hidden="false" customHeight="false" outlineLevel="0" collapsed="false">
      <c r="A14" s="14" t="s">
        <v>29</v>
      </c>
      <c r="B14" s="14" t="s">
        <v>25</v>
      </c>
      <c r="C14" s="14" t="s">
        <v>30</v>
      </c>
      <c r="D14" s="15" t="n">
        <v>39.41</v>
      </c>
      <c r="E14" s="14" t="n">
        <v>186</v>
      </c>
      <c r="F14" s="16" t="n">
        <f aca="false">650/(550+E14)</f>
        <v>0.883152173913044</v>
      </c>
      <c r="G14" s="15" t="n">
        <f aca="false">D14*F14</f>
        <v>34.805027173913</v>
      </c>
      <c r="H14" s="9" t="n">
        <v>4</v>
      </c>
      <c r="I14" s="1"/>
      <c r="J14" s="1"/>
    </row>
    <row r="15" s="5" customFormat="true" ht="12.8" hidden="false" customHeight="false" outlineLevel="0" collapsed="false">
      <c r="A15" s="14" t="s">
        <v>31</v>
      </c>
      <c r="B15" s="14" t="s">
        <v>25</v>
      </c>
      <c r="C15" s="14" t="s">
        <v>32</v>
      </c>
      <c r="D15" s="15" t="n">
        <v>41</v>
      </c>
      <c r="E15" s="14" t="n">
        <v>270</v>
      </c>
      <c r="F15" s="16" t="n">
        <f aca="false">650/(550+E15)</f>
        <v>0.792682926829268</v>
      </c>
      <c r="G15" s="15" t="n">
        <f aca="false">D15*F15</f>
        <v>32.5</v>
      </c>
      <c r="H15" s="9" t="n">
        <v>3</v>
      </c>
      <c r="I15" s="1"/>
      <c r="J15" s="1"/>
    </row>
    <row r="16" s="5" customFormat="true" ht="12.8" hidden="false" customHeight="false" outlineLevel="0" collapsed="false">
      <c r="A16" s="14" t="s">
        <v>33</v>
      </c>
      <c r="B16" s="14" t="s">
        <v>34</v>
      </c>
      <c r="C16" s="14" t="s">
        <v>35</v>
      </c>
      <c r="D16" s="15" t="n">
        <v>31.45</v>
      </c>
      <c r="E16" s="14" t="n">
        <v>234</v>
      </c>
      <c r="F16" s="16" t="n">
        <f aca="false">650/(550+E16)</f>
        <v>0.829081632653061</v>
      </c>
      <c r="G16" s="15" t="n">
        <f aca="false">D16*F16</f>
        <v>26.0746173469388</v>
      </c>
      <c r="H16" s="9" t="n">
        <v>1</v>
      </c>
      <c r="I16" s="1"/>
      <c r="J16" s="1"/>
    </row>
    <row r="17" customFormat="false" ht="12.8" hidden="false" customHeight="false" outlineLevel="0" collapsed="false">
      <c r="A17" s="14" t="s">
        <v>36</v>
      </c>
      <c r="B17" s="14" t="s">
        <v>35</v>
      </c>
      <c r="C17" s="14" t="s">
        <v>35</v>
      </c>
      <c r="D17" s="15" t="n">
        <v>35.37</v>
      </c>
      <c r="E17" s="14" t="n">
        <v>234</v>
      </c>
      <c r="F17" s="16" t="n">
        <f aca="false">650/(550+E17)</f>
        <v>0.829081632653061</v>
      </c>
      <c r="G17" s="15" t="n">
        <f aca="false">D17*F17</f>
        <v>29.3246173469388</v>
      </c>
      <c r="H17" s="14" t="n">
        <v>2</v>
      </c>
      <c r="I17" s="1"/>
    </row>
    <row r="18" customFormat="false" ht="12.8" hidden="false" customHeight="false" outlineLevel="0" collapsed="false">
      <c r="A18" s="14"/>
      <c r="B18" s="14"/>
      <c r="C18" s="14"/>
      <c r="D18" s="15"/>
      <c r="E18" s="14"/>
      <c r="F18" s="16"/>
      <c r="G18" s="15"/>
      <c r="H18" s="14"/>
      <c r="I18" s="1"/>
    </row>
    <row r="19" customFormat="false" ht="12.8" hidden="false" customHeight="false" outlineLevel="0" collapsed="false">
      <c r="A19" s="9" t="s">
        <v>37</v>
      </c>
      <c r="B19" s="14"/>
      <c r="C19" s="14"/>
      <c r="D19" s="15"/>
      <c r="E19" s="14"/>
      <c r="F19" s="16"/>
      <c r="G19" s="15"/>
      <c r="H19" s="14"/>
      <c r="I19" s="1"/>
    </row>
    <row r="20" customFormat="false" ht="12.8" hidden="false" customHeight="false" outlineLevel="0" collapsed="false">
      <c r="A20" s="9" t="s">
        <v>10</v>
      </c>
      <c r="B20" s="14"/>
      <c r="C20" s="14"/>
      <c r="D20" s="15"/>
      <c r="E20" s="14"/>
      <c r="F20" s="16"/>
      <c r="G20" s="15"/>
      <c r="H20" s="14"/>
      <c r="I20" s="1"/>
    </row>
    <row r="21" customFormat="false" ht="12.8" hidden="false" customHeight="false" outlineLevel="0" collapsed="false">
      <c r="A21" s="14" t="s">
        <v>11</v>
      </c>
      <c r="B21" s="14" t="s">
        <v>12</v>
      </c>
      <c r="C21" s="14" t="s">
        <v>13</v>
      </c>
      <c r="D21" s="15" t="n">
        <v>28.51</v>
      </c>
      <c r="E21" s="14" t="n">
        <v>93</v>
      </c>
      <c r="F21" s="16" t="n">
        <f aca="false">650/(550+E21)</f>
        <v>1.01088646967341</v>
      </c>
      <c r="G21" s="15" t="n">
        <f aca="false">F21*D21</f>
        <v>28.8203732503888</v>
      </c>
      <c r="H21" s="9" t="n">
        <v>3</v>
      </c>
      <c r="I21" s="1"/>
    </row>
    <row r="22" customFormat="false" ht="12.8" hidden="false" customHeight="false" outlineLevel="0" collapsed="false">
      <c r="A22" s="14" t="s">
        <v>14</v>
      </c>
      <c r="B22" s="14" t="s">
        <v>12</v>
      </c>
      <c r="C22" s="14" t="s">
        <v>15</v>
      </c>
      <c r="D22" s="15" t="n">
        <v>26.51</v>
      </c>
      <c r="E22" s="14" t="n">
        <v>90</v>
      </c>
      <c r="F22" s="16" t="n">
        <f aca="false">650/(550+E22)</f>
        <v>1.015625</v>
      </c>
      <c r="G22" s="15" t="n">
        <f aca="false">F22*D22</f>
        <v>26.92421875</v>
      </c>
      <c r="H22" s="9" t="n">
        <v>2</v>
      </c>
      <c r="I22" s="1"/>
    </row>
    <row r="23" customFormat="false" ht="12.8" hidden="false" customHeight="false" outlineLevel="0" collapsed="false">
      <c r="A23" s="14" t="s">
        <v>16</v>
      </c>
      <c r="B23" s="14" t="s">
        <v>12</v>
      </c>
      <c r="C23" s="14" t="s">
        <v>17</v>
      </c>
      <c r="D23" s="15" t="n">
        <v>30.03</v>
      </c>
      <c r="E23" s="14" t="n">
        <v>120</v>
      </c>
      <c r="F23" s="16" t="n">
        <f aca="false">650/(550+E23)</f>
        <v>0.970149253731343</v>
      </c>
      <c r="G23" s="15" t="n">
        <f aca="false">F23*D23</f>
        <v>29.1335820895522</v>
      </c>
      <c r="H23" s="9" t="n">
        <v>4</v>
      </c>
      <c r="I23" s="1"/>
    </row>
    <row r="24" customFormat="false" ht="12.8" hidden="false" customHeight="false" outlineLevel="0" collapsed="false">
      <c r="A24" s="14" t="s">
        <v>38</v>
      </c>
      <c r="B24" s="14" t="s">
        <v>12</v>
      </c>
      <c r="C24" s="14" t="s">
        <v>19</v>
      </c>
      <c r="D24" s="15" t="n">
        <v>25.59</v>
      </c>
      <c r="E24" s="14" t="n">
        <v>84</v>
      </c>
      <c r="F24" s="16" t="n">
        <f aca="false">650/(550+E24)</f>
        <v>1.02523659305994</v>
      </c>
      <c r="G24" s="15" t="n">
        <f aca="false">F24*D24</f>
        <v>26.2358044164038</v>
      </c>
      <c r="H24" s="9" t="n">
        <v>1</v>
      </c>
      <c r="I24" s="1"/>
    </row>
    <row r="25" customFormat="false" ht="12.8" hidden="false" customHeight="false" outlineLevel="0" collapsed="false">
      <c r="A25" s="14" t="s">
        <v>20</v>
      </c>
      <c r="B25" s="14" t="s">
        <v>21</v>
      </c>
      <c r="C25" s="14" t="s">
        <v>21</v>
      </c>
      <c r="D25" s="15" t="n">
        <v>35.45</v>
      </c>
      <c r="E25" s="14" t="n">
        <v>171</v>
      </c>
      <c r="F25" s="16" t="n">
        <f aca="false">650/(550+E25)</f>
        <v>0.901525658807212</v>
      </c>
      <c r="G25" s="15" t="n">
        <f aca="false">F25*D25</f>
        <v>31.9590846047157</v>
      </c>
      <c r="H25" s="9" t="n">
        <v>2</v>
      </c>
      <c r="I25" s="1"/>
    </row>
    <row r="26" customFormat="false" ht="12.8" hidden="false" customHeight="false" outlineLevel="0" collapsed="false">
      <c r="A26" s="14" t="s">
        <v>22</v>
      </c>
      <c r="B26" s="14" t="s">
        <v>21</v>
      </c>
      <c r="C26" s="14" t="s">
        <v>21</v>
      </c>
      <c r="D26" s="15" t="n">
        <v>33.21</v>
      </c>
      <c r="E26" s="14" t="n">
        <v>171</v>
      </c>
      <c r="F26" s="16" t="n">
        <f aca="false">650/(550+E26)</f>
        <v>0.901525658807212</v>
      </c>
      <c r="G26" s="15" t="n">
        <f aca="false">F26*D26</f>
        <v>29.9396671289875</v>
      </c>
      <c r="H26" s="9" t="n">
        <v>1</v>
      </c>
      <c r="I26" s="1"/>
    </row>
    <row r="27" customFormat="false" ht="12.8" hidden="false" customHeight="false" outlineLevel="0" collapsed="false">
      <c r="A27" s="9" t="s">
        <v>23</v>
      </c>
      <c r="B27" s="14"/>
      <c r="C27" s="14"/>
      <c r="D27" s="15"/>
      <c r="E27" s="14"/>
      <c r="F27" s="16"/>
      <c r="G27" s="15"/>
      <c r="H27" s="9"/>
      <c r="I27" s="1"/>
    </row>
    <row r="28" customFormat="false" ht="12.8" hidden="false" customHeight="false" outlineLevel="0" collapsed="false">
      <c r="A28" s="14" t="s">
        <v>24</v>
      </c>
      <c r="B28" s="14" t="s">
        <v>25</v>
      </c>
      <c r="C28" s="14" t="s">
        <v>26</v>
      </c>
      <c r="D28" s="15" t="n">
        <v>26.52</v>
      </c>
      <c r="E28" s="14" t="n">
        <v>210</v>
      </c>
      <c r="F28" s="16" t="n">
        <f aca="false">650/(550+E28)</f>
        <v>0.855263157894737</v>
      </c>
      <c r="G28" s="15" t="n">
        <f aca="false">D28*F28</f>
        <v>22.6815789473684</v>
      </c>
      <c r="H28" s="9" t="n">
        <v>1</v>
      </c>
      <c r="I28" s="1"/>
    </row>
    <row r="29" customFormat="false" ht="12.8" hidden="false" customHeight="false" outlineLevel="0" collapsed="false">
      <c r="A29" s="14" t="s">
        <v>27</v>
      </c>
      <c r="B29" s="14" t="s">
        <v>25</v>
      </c>
      <c r="C29" s="14" t="s">
        <v>28</v>
      </c>
      <c r="D29" s="15" t="n">
        <v>32.02</v>
      </c>
      <c r="E29" s="14" t="n">
        <v>294</v>
      </c>
      <c r="F29" s="16" t="n">
        <f aca="false">650/(550+E29)</f>
        <v>0.770142180094787</v>
      </c>
      <c r="G29" s="15" t="n">
        <f aca="false">D29*F29</f>
        <v>24.6599526066351</v>
      </c>
      <c r="H29" s="9" t="n">
        <v>2</v>
      </c>
      <c r="I29" s="1"/>
    </row>
    <row r="30" customFormat="false" ht="12.8" hidden="false" customHeight="false" outlineLevel="0" collapsed="false">
      <c r="A30" s="14" t="s">
        <v>29</v>
      </c>
      <c r="B30" s="14" t="s">
        <v>25</v>
      </c>
      <c r="C30" s="14" t="s">
        <v>30</v>
      </c>
      <c r="D30" s="15" t="n">
        <v>36.28</v>
      </c>
      <c r="E30" s="14" t="n">
        <v>186</v>
      </c>
      <c r="F30" s="16" t="n">
        <f aca="false">650/(550+E30)</f>
        <v>0.883152173913044</v>
      </c>
      <c r="G30" s="15" t="n">
        <f aca="false">D30*F30</f>
        <v>32.0407608695652</v>
      </c>
      <c r="H30" s="9" t="n">
        <v>4</v>
      </c>
      <c r="I30" s="1"/>
    </row>
    <row r="31" customFormat="false" ht="12.8" hidden="false" customHeight="false" outlineLevel="0" collapsed="false">
      <c r="A31" s="14" t="s">
        <v>31</v>
      </c>
      <c r="B31" s="14" t="s">
        <v>25</v>
      </c>
      <c r="C31" s="14" t="s">
        <v>32</v>
      </c>
      <c r="D31" s="15" t="n">
        <v>32.55</v>
      </c>
      <c r="E31" s="14" t="n">
        <v>270</v>
      </c>
      <c r="F31" s="16" t="n">
        <f aca="false">650/(550+E31)</f>
        <v>0.792682926829268</v>
      </c>
      <c r="G31" s="15" t="n">
        <f aca="false">D31*F31</f>
        <v>25.8018292682927</v>
      </c>
      <c r="H31" s="9" t="n">
        <v>3</v>
      </c>
      <c r="I31" s="1"/>
    </row>
    <row r="32" customFormat="false" ht="12.8" hidden="false" customHeight="false" outlineLevel="0" collapsed="false">
      <c r="A32" s="14" t="s">
        <v>33</v>
      </c>
      <c r="B32" s="14" t="s">
        <v>34</v>
      </c>
      <c r="C32" s="14" t="s">
        <v>34</v>
      </c>
      <c r="D32" s="15" t="n">
        <v>29.45</v>
      </c>
      <c r="E32" s="14" t="n">
        <v>234</v>
      </c>
      <c r="F32" s="16" t="n">
        <f aca="false">650/(550+E32)</f>
        <v>0.829081632653061</v>
      </c>
      <c r="G32" s="15" t="n">
        <f aca="false">D32*F32</f>
        <v>24.4164540816327</v>
      </c>
      <c r="H32" s="9" t="n">
        <v>2</v>
      </c>
      <c r="I32" s="1"/>
    </row>
    <row r="33" customFormat="false" ht="12.8" hidden="false" customHeight="false" outlineLevel="0" collapsed="false">
      <c r="A33" s="14" t="s">
        <v>36</v>
      </c>
      <c r="B33" s="14" t="s">
        <v>35</v>
      </c>
      <c r="C33" s="14" t="s">
        <v>35</v>
      </c>
      <c r="D33" s="15" t="n">
        <v>29.28</v>
      </c>
      <c r="E33" s="14" t="n">
        <v>234</v>
      </c>
      <c r="F33" s="16" t="n">
        <f aca="false">650/(550+E33)</f>
        <v>0.829081632653061</v>
      </c>
      <c r="G33" s="15" t="n">
        <f aca="false">D33*F33</f>
        <v>24.2755102040816</v>
      </c>
      <c r="H33" s="9" t="n">
        <v>1</v>
      </c>
      <c r="I33" s="1"/>
    </row>
    <row r="36" customFormat="false" ht="12.8" hidden="false" customHeight="false" outlineLevel="0" collapsed="false">
      <c r="A36" s="9" t="s">
        <v>39</v>
      </c>
      <c r="B36" s="9" t="s">
        <v>2</v>
      </c>
      <c r="C36" s="17" t="s">
        <v>9</v>
      </c>
      <c r="D36" s="17" t="s">
        <v>37</v>
      </c>
      <c r="E36" s="18" t="s">
        <v>40</v>
      </c>
      <c r="F36" s="19" t="s">
        <v>41</v>
      </c>
    </row>
    <row r="37" customFormat="false" ht="12.8" hidden="false" customHeight="false" outlineLevel="0" collapsed="false">
      <c r="A37" s="9" t="s">
        <v>10</v>
      </c>
      <c r="B37" s="20"/>
      <c r="C37" s="17"/>
      <c r="D37" s="17"/>
      <c r="E37" s="18"/>
      <c r="F37" s="15"/>
    </row>
    <row r="38" customFormat="false" ht="12.8" hidden="false" customHeight="false" outlineLevel="0" collapsed="false">
      <c r="A38" s="14" t="s">
        <v>14</v>
      </c>
      <c r="B38" s="14" t="s">
        <v>12</v>
      </c>
      <c r="C38" s="17" t="n">
        <v>1</v>
      </c>
      <c r="D38" s="17" t="n">
        <v>2</v>
      </c>
      <c r="E38" s="21" t="n">
        <f aca="false">C38+D38</f>
        <v>3</v>
      </c>
      <c r="F38" s="22" t="n">
        <v>1</v>
      </c>
    </row>
    <row r="39" customFormat="false" ht="12.8" hidden="false" customHeight="false" outlineLevel="0" collapsed="false">
      <c r="A39" s="14" t="s">
        <v>18</v>
      </c>
      <c r="B39" s="14" t="s">
        <v>12</v>
      </c>
      <c r="C39" s="17" t="n">
        <v>4</v>
      </c>
      <c r="D39" s="17" t="n">
        <v>1</v>
      </c>
      <c r="E39" s="21" t="n">
        <f aca="false">C39+D39</f>
        <v>5</v>
      </c>
      <c r="F39" s="22" t="n">
        <v>2</v>
      </c>
    </row>
    <row r="40" customFormat="false" ht="12.8" hidden="false" customHeight="false" outlineLevel="0" collapsed="false">
      <c r="A40" s="14" t="s">
        <v>11</v>
      </c>
      <c r="B40" s="14" t="s">
        <v>12</v>
      </c>
      <c r="C40" s="17" t="n">
        <v>2</v>
      </c>
      <c r="D40" s="17" t="n">
        <v>3</v>
      </c>
      <c r="E40" s="21" t="n">
        <f aca="false">C40+D40</f>
        <v>5</v>
      </c>
      <c r="F40" s="22" t="n">
        <v>3</v>
      </c>
    </row>
    <row r="41" customFormat="false" ht="12.8" hidden="false" customHeight="false" outlineLevel="0" collapsed="false">
      <c r="A41" s="14" t="s">
        <v>16</v>
      </c>
      <c r="B41" s="14" t="s">
        <v>12</v>
      </c>
      <c r="C41" s="17" t="n">
        <v>3</v>
      </c>
      <c r="D41" s="17" t="n">
        <v>4</v>
      </c>
      <c r="E41" s="21" t="n">
        <f aca="false">C41+D41</f>
        <v>7</v>
      </c>
      <c r="F41" s="22" t="n">
        <v>4</v>
      </c>
    </row>
    <row r="42" customFormat="false" ht="12.8" hidden="false" customHeight="false" outlineLevel="0" collapsed="false">
      <c r="A42" s="14" t="s">
        <v>22</v>
      </c>
      <c r="B42" s="20" t="s">
        <v>21</v>
      </c>
      <c r="C42" s="17" t="n">
        <v>1</v>
      </c>
      <c r="D42" s="17" t="n">
        <v>1</v>
      </c>
      <c r="E42" s="21" t="n">
        <f aca="false">C42+D42</f>
        <v>2</v>
      </c>
      <c r="F42" s="22" t="n">
        <v>1</v>
      </c>
    </row>
    <row r="43" customFormat="false" ht="12.8" hidden="false" customHeight="false" outlineLevel="0" collapsed="false">
      <c r="A43" s="14" t="s">
        <v>20</v>
      </c>
      <c r="B43" s="20" t="s">
        <v>21</v>
      </c>
      <c r="C43" s="17" t="n">
        <v>2</v>
      </c>
      <c r="D43" s="17" t="n">
        <v>2</v>
      </c>
      <c r="E43" s="21" t="n">
        <f aca="false">C43+D43</f>
        <v>4</v>
      </c>
      <c r="F43" s="22" t="n">
        <v>2</v>
      </c>
    </row>
    <row r="44" customFormat="false" ht="12.8" hidden="false" customHeight="false" outlineLevel="0" collapsed="false">
      <c r="A44" s="9" t="s">
        <v>23</v>
      </c>
      <c r="B44" s="20"/>
      <c r="C44" s="23"/>
      <c r="D44" s="23"/>
      <c r="E44" s="18"/>
      <c r="F44" s="22"/>
    </row>
    <row r="45" customFormat="false" ht="12.8" hidden="false" customHeight="false" outlineLevel="0" collapsed="false">
      <c r="A45" s="14" t="s">
        <v>24</v>
      </c>
      <c r="B45" s="14" t="s">
        <v>25</v>
      </c>
      <c r="C45" s="17" t="n">
        <v>1</v>
      </c>
      <c r="D45" s="17" t="n">
        <v>1</v>
      </c>
      <c r="E45" s="21" t="n">
        <f aca="false">C45+D45</f>
        <v>2</v>
      </c>
      <c r="F45" s="22" t="n">
        <v>1</v>
      </c>
    </row>
    <row r="46" customFormat="false" ht="12.8" hidden="false" customHeight="false" outlineLevel="0" collapsed="false">
      <c r="A46" s="14" t="s">
        <v>27</v>
      </c>
      <c r="B46" s="14" t="s">
        <v>25</v>
      </c>
      <c r="C46" s="17" t="n">
        <v>2</v>
      </c>
      <c r="D46" s="17" t="n">
        <v>2</v>
      </c>
      <c r="E46" s="21" t="n">
        <f aca="false">C46+D46</f>
        <v>4</v>
      </c>
      <c r="F46" s="22" t="n">
        <v>2</v>
      </c>
    </row>
    <row r="47" customFormat="false" ht="12.8" hidden="false" customHeight="false" outlineLevel="0" collapsed="false">
      <c r="A47" s="14" t="s">
        <v>31</v>
      </c>
      <c r="B47" s="14" t="s">
        <v>25</v>
      </c>
      <c r="C47" s="17" t="n">
        <v>3</v>
      </c>
      <c r="D47" s="17" t="n">
        <v>3</v>
      </c>
      <c r="E47" s="21" t="n">
        <f aca="false">C47+D47</f>
        <v>6</v>
      </c>
      <c r="F47" s="22" t="n">
        <v>3</v>
      </c>
    </row>
    <row r="48" customFormat="false" ht="12.8" hidden="false" customHeight="false" outlineLevel="0" collapsed="false">
      <c r="A48" s="14" t="s">
        <v>42</v>
      </c>
      <c r="B48" s="14" t="s">
        <v>25</v>
      </c>
      <c r="C48" s="17" t="n">
        <v>4</v>
      </c>
      <c r="D48" s="17" t="n">
        <v>4</v>
      </c>
      <c r="E48" s="21" t="n">
        <f aca="false">C48+D48</f>
        <v>8</v>
      </c>
      <c r="F48" s="22" t="n">
        <v>4</v>
      </c>
    </row>
    <row r="49" customFormat="false" ht="12.8" hidden="false" customHeight="false" outlineLevel="0" collapsed="false">
      <c r="A49" s="14" t="s">
        <v>36</v>
      </c>
      <c r="B49" s="14" t="s">
        <v>35</v>
      </c>
      <c r="C49" s="23" t="n">
        <v>2</v>
      </c>
      <c r="D49" s="23" t="n">
        <v>1</v>
      </c>
      <c r="E49" s="21" t="n">
        <f aca="false">C49+D49</f>
        <v>3</v>
      </c>
      <c r="F49" s="22" t="n">
        <v>1</v>
      </c>
    </row>
    <row r="50" customFormat="false" ht="12.8" hidden="false" customHeight="false" outlineLevel="0" collapsed="false">
      <c r="A50" s="14" t="s">
        <v>33</v>
      </c>
      <c r="B50" s="14" t="s">
        <v>35</v>
      </c>
      <c r="C50" s="17" t="n">
        <v>1</v>
      </c>
      <c r="D50" s="17" t="n">
        <v>2</v>
      </c>
      <c r="E50" s="21" t="n">
        <f aca="false">C50+D50</f>
        <v>3</v>
      </c>
      <c r="F50" s="22" t="n">
        <v>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2020-08-23T08:26:25Z</dcterms:created>
  <dc:creator/>
  <dc:description/>
  <dc:language>en-US</dc:language>
  <cp:lastModifiedBy/>
  <dcterms:modified xsi:type="dcterms:W3CDTF">2023-02-04T16:53:49Z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